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120" windowWidth="15480" windowHeight="11640" activeTab="0"/>
  </bookViews>
  <sheets>
    <sheet name="SUMPRODUCT" sheetId="1" r:id="rId1"/>
    <sheet name="Pivot Example" sheetId="2" r:id="rId2"/>
  </sheets>
  <definedNames/>
  <calcPr fullCalcOnLoad="1"/>
  <pivotCaches>
    <pivotCache cacheId="1" r:id="rId3"/>
  </pivotCaches>
</workbook>
</file>

<file path=xl/sharedStrings.xml><?xml version="1.0" encoding="utf-8"?>
<sst xmlns="http://schemas.openxmlformats.org/spreadsheetml/2006/main" count="170" uniqueCount="69">
  <si>
    <t>Region</t>
  </si>
  <si>
    <t>Northwest</t>
  </si>
  <si>
    <t>Office</t>
  </si>
  <si>
    <t>Seattle</t>
  </si>
  <si>
    <t>Portland</t>
  </si>
  <si>
    <t>Southwest</t>
  </si>
  <si>
    <t>Central</t>
  </si>
  <si>
    <t>Southeast</t>
  </si>
  <si>
    <t>Northeast</t>
  </si>
  <si>
    <t>Chicago</t>
  </si>
  <si>
    <t>Minneapolis</t>
  </si>
  <si>
    <t>Atlanta</t>
  </si>
  <si>
    <t>New Orleans</t>
  </si>
  <si>
    <t>Boston</t>
  </si>
  <si>
    <t>New York</t>
  </si>
  <si>
    <t>Los Angeles</t>
  </si>
  <si>
    <t>Santa Fe</t>
  </si>
  <si>
    <t>Columbus</t>
  </si>
  <si>
    <t>State</t>
  </si>
  <si>
    <t>San Francisco</t>
  </si>
  <si>
    <t>Spokane</t>
  </si>
  <si>
    <t>WA</t>
  </si>
  <si>
    <t>OR</t>
  </si>
  <si>
    <t>CA</t>
  </si>
  <si>
    <t>NM</t>
  </si>
  <si>
    <t>IL</t>
  </si>
  <si>
    <t>MN</t>
  </si>
  <si>
    <t>OH</t>
  </si>
  <si>
    <t>GA</t>
  </si>
  <si>
    <t>LA</t>
  </si>
  <si>
    <t>Charlotte</t>
  </si>
  <si>
    <t>SC</t>
  </si>
  <si>
    <t>Syracuse</t>
  </si>
  <si>
    <t>NY</t>
  </si>
  <si>
    <t>MA</t>
  </si>
  <si>
    <t>Advanced SUMPRODUCT</t>
  </si>
  <si>
    <t>So what if we want to do more?  What if we have the data table below, which shows Gross Premiums Written (GPW) by Region, State, Business Line, and Office?  What can we use to determine, say GPW for just the Northwest region or what about just Commerical in the Northwest Region?</t>
  </si>
  <si>
    <t xml:space="preserve">Some might suggest SUMIF, which would work, if we only have a single filter criteria, or an ARRAY statement, which always seems to throw people into seizures, or even a Pivot Table, which can get messy, especially if you're only interested in a small portion of the data.  </t>
  </si>
  <si>
    <t>Sales</t>
  </si>
  <si>
    <t>Consumer</t>
  </si>
  <si>
    <t>Retail</t>
  </si>
  <si>
    <t>SUMPRODUCT($F$9:$F$32,$D$9:$D$32="retail")</t>
  </si>
  <si>
    <r>
      <t xml:space="preserve">Å </t>
    </r>
    <r>
      <rPr>
        <sz val="10"/>
        <rFont val="Arial"/>
        <family val="0"/>
      </rPr>
      <t>SUMPRODUCT(--($D$9:$D$32="retail"),($F$9:$F$32))</t>
    </r>
  </si>
  <si>
    <t>Business Line</t>
  </si>
  <si>
    <t>Sum of Sales</t>
  </si>
  <si>
    <t>Grand Total</t>
  </si>
  <si>
    <t>IL Total</t>
  </si>
  <si>
    <t>MN Total</t>
  </si>
  <si>
    <t>OH Total</t>
  </si>
  <si>
    <t>Central Total</t>
  </si>
  <si>
    <t>MA Total</t>
  </si>
  <si>
    <t>NY Total</t>
  </si>
  <si>
    <t>Northeast Total</t>
  </si>
  <si>
    <t>OR Total</t>
  </si>
  <si>
    <t>WA Total</t>
  </si>
  <si>
    <t>Northwest Total</t>
  </si>
  <si>
    <t>GA Total</t>
  </si>
  <si>
    <t>LA Total</t>
  </si>
  <si>
    <t>SC Total</t>
  </si>
  <si>
    <t>Southeast Total</t>
  </si>
  <si>
    <t>CA Total</t>
  </si>
  <si>
    <t>NM Total</t>
  </si>
  <si>
    <t>Southwest Total</t>
  </si>
  <si>
    <t>Example 1 - Simple SUMPRODUCT via the Function Wizard</t>
  </si>
  <si>
    <t>Summarizing Sales for "Retail"</t>
  </si>
  <si>
    <t>Example 2 - SUMPRODUCT with Single Conditional Qualifier</t>
  </si>
  <si>
    <t>Example 3 - SUMPRODUCT with Multiple Conditional Qualifiers</t>
  </si>
  <si>
    <t>SUMPRODUCT(--($D$22:$D$45="retail"),--($B$22:$B$45="northwest"),($F$22:$F$45))</t>
  </si>
  <si>
    <t>Total Sales for Business Line = Retail Region = Northwest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</si>
</sst>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s>
  <fonts count="6">
    <font>
      <sz val="10"/>
      <name val="Arial"/>
      <family val="0"/>
    </font>
    <font>
      <b/>
      <sz val="10"/>
      <name val="Arial"/>
      <family val="2"/>
    </font>
    <font>
      <b/>
      <sz val="14"/>
      <name val="Arial"/>
      <family val="2"/>
    </font>
    <font>
      <sz val="10"/>
      <color indexed="10"/>
      <name val="Wingdings 3"/>
      <family val="1"/>
    </font>
    <font>
      <sz val="8"/>
      <name val="Arial"/>
      <family val="0"/>
    </font>
    <font>
      <b/>
      <sz val="12"/>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2" borderId="1" xfId="0" applyFont="1" applyFill="1" applyBorder="1" applyAlignment="1">
      <alignment horizontal="center" vertical="top" wrapText="1"/>
    </xf>
    <xf numFmtId="0" fontId="2" fillId="0" borderId="0" xfId="0" applyFont="1" applyAlignment="1">
      <alignment vertical="top"/>
    </xf>
    <xf numFmtId="0" fontId="0" fillId="0" borderId="0" xfId="0" applyAlignment="1">
      <alignment vertical="top"/>
    </xf>
    <xf numFmtId="0" fontId="1" fillId="0" borderId="0" xfId="0" applyFont="1" applyAlignment="1">
      <alignment vertical="top"/>
    </xf>
    <xf numFmtId="166" fontId="0" fillId="0" borderId="0" xfId="17" applyNumberFormat="1" applyAlignment="1">
      <alignment vertical="top"/>
    </xf>
    <xf numFmtId="0" fontId="3" fillId="0" borderId="0" xfId="0" applyFont="1" applyAlignment="1">
      <alignment vertical="top"/>
    </xf>
    <xf numFmtId="0" fontId="0" fillId="0" borderId="0" xfId="0" applyFont="1" applyAlignment="1">
      <alignment vertical="top"/>
    </xf>
    <xf numFmtId="44" fontId="0" fillId="0" borderId="0" xfId="17" applyAlignment="1">
      <alignment vertical="top"/>
    </xf>
    <xf numFmtId="0" fontId="0" fillId="0" borderId="1" xfId="0" applyBorder="1" applyAlignment="1">
      <alignment vertical="top"/>
    </xf>
    <xf numFmtId="166" fontId="0" fillId="0" borderId="1" xfId="17" applyNumberFormat="1" applyBorder="1" applyAlignment="1">
      <alignment vertical="top"/>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2"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7" xfId="0" applyBorder="1" applyAlignment="1">
      <alignment/>
    </xf>
    <xf numFmtId="0" fontId="0" fillId="0" borderId="8" xfId="0" applyBorder="1" applyAlignment="1">
      <alignment/>
    </xf>
    <xf numFmtId="0" fontId="0" fillId="0" borderId="8" xfId="0" applyNumberFormat="1" applyBorder="1" applyAlignment="1">
      <alignment/>
    </xf>
    <xf numFmtId="0" fontId="0" fillId="0" borderId="0" xfId="0" applyNumberFormat="1" applyAlignment="1">
      <alignment/>
    </xf>
    <xf numFmtId="0" fontId="0" fillId="0" borderId="9"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0"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0" fontId="5" fillId="0" borderId="0" xfId="0" applyFont="1" applyAlignment="1">
      <alignment vertical="top"/>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7:F31" sheet="SUMPRODUCT"/>
  </cacheSource>
  <cacheFields count="5">
    <cacheField name="Region">
      <sharedItems containsMixedTypes="0" count="5">
        <s v="Northwest"/>
        <s v="Southwest"/>
        <s v="Central"/>
        <s v="Southeast"/>
        <s v="Northeast"/>
      </sharedItems>
    </cacheField>
    <cacheField name="State">
      <sharedItems containsMixedTypes="0" count="12">
        <s v="WA"/>
        <s v="OR"/>
        <s v="CA"/>
        <s v="NM"/>
        <s v="IL"/>
        <s v="MN"/>
        <s v="OH"/>
        <s v="GA"/>
        <s v="LA"/>
        <s v="SC"/>
        <s v="NY"/>
        <s v="MA"/>
      </sharedItems>
    </cacheField>
    <cacheField name="Business Line">
      <sharedItems containsMixedTypes="0" count="2">
        <s v="Consumer"/>
        <s v="Retail"/>
      </sharedItems>
    </cacheField>
    <cacheField name="Office">
      <sharedItems containsMixedTypes="0" count="15">
        <s v="Seattle"/>
        <s v="Portland"/>
        <s v="Spokane"/>
        <s v="Los Angeles"/>
        <s v="San Francisco"/>
        <s v="Santa Fe"/>
        <s v="Chicago"/>
        <s v="Minneapolis"/>
        <s v="Columbus"/>
        <s v="Atlanta"/>
        <s v="New Orleans"/>
        <s v="Charlotte"/>
        <s v="Syracuse"/>
        <s v="Boston"/>
        <s v="New York"/>
      </sharedItems>
    </cacheField>
    <cacheField name="Sales">
      <sharedItems containsSemiMixedTypes="0" containsString="0" containsMixedTypes="0" containsNumber="1" containsInteger="1" count="24">
        <n v="425"/>
        <n v="450"/>
        <n v="475"/>
        <n v="500"/>
        <n v="525"/>
        <n v="550"/>
        <n v="575"/>
        <n v="600"/>
        <n v="625"/>
        <n v="650"/>
        <n v="675"/>
        <n v="700"/>
        <n v="725"/>
        <n v="750"/>
        <n v="775"/>
        <n v="800"/>
        <n v="825"/>
        <n v="850"/>
        <n v="875"/>
        <n v="900"/>
        <n v="925"/>
        <n v="950"/>
        <n v="975"/>
        <n v="1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37" firstHeaderRow="1" firstDataRow="2" firstDataCol="3"/>
  <pivotFields count="5">
    <pivotField axis="axisRow" compact="0" outline="0" subtotalTop="0" showAll="0">
      <items count="6">
        <item x="2"/>
        <item x="4"/>
        <item x="0"/>
        <item x="3"/>
        <item x="1"/>
        <item t="default"/>
      </items>
    </pivotField>
    <pivotField axis="axisRow" compact="0" outline="0" subtotalTop="0" showAll="0">
      <items count="13">
        <item x="2"/>
        <item x="7"/>
        <item x="4"/>
        <item x="8"/>
        <item x="11"/>
        <item x="5"/>
        <item x="3"/>
        <item x="10"/>
        <item x="6"/>
        <item x="1"/>
        <item x="9"/>
        <item x="0"/>
        <item t="default"/>
      </items>
    </pivotField>
    <pivotField axis="axisCol" compact="0" outline="0" subtotalTop="0" showAll="0">
      <items count="3">
        <item x="0"/>
        <item x="1"/>
        <item t="default"/>
      </items>
    </pivotField>
    <pivotField axis="axisRow" compact="0" outline="0" subtotalTop="0" showAll="0">
      <items count="16">
        <item x="9"/>
        <item x="13"/>
        <item x="11"/>
        <item x="6"/>
        <item x="8"/>
        <item x="3"/>
        <item x="7"/>
        <item x="10"/>
        <item x="14"/>
        <item x="1"/>
        <item x="4"/>
        <item x="5"/>
        <item x="0"/>
        <item x="2"/>
        <item x="12"/>
        <item t="default"/>
      </items>
    </pivotField>
    <pivotField dataField="1" compact="0" outline="0" subtotalTop="0" showAll="0" numFmtId="166"/>
  </pivotFields>
  <rowFields count="3">
    <field x="0"/>
    <field x="1"/>
    <field x="3"/>
  </rowFields>
  <rowItems count="33">
    <i>
      <x/>
      <x v="2"/>
      <x v="3"/>
    </i>
    <i t="default" r="1">
      <x v="2"/>
    </i>
    <i r="1">
      <x v="5"/>
      <x v="6"/>
    </i>
    <i t="default" r="1">
      <x v="5"/>
    </i>
    <i r="1">
      <x v="8"/>
      <x v="4"/>
    </i>
    <i t="default" r="1">
      <x v="8"/>
    </i>
    <i t="default">
      <x/>
    </i>
    <i>
      <x v="1"/>
      <x v="4"/>
      <x v="1"/>
    </i>
    <i t="default" r="1">
      <x v="4"/>
    </i>
    <i r="1">
      <x v="7"/>
      <x v="8"/>
    </i>
    <i r="2">
      <x v="14"/>
    </i>
    <i t="default" r="1">
      <x v="7"/>
    </i>
    <i t="default">
      <x v="1"/>
    </i>
    <i>
      <x v="2"/>
      <x v="9"/>
      <x v="9"/>
    </i>
    <i t="default" r="1">
      <x v="9"/>
    </i>
    <i r="1">
      <x v="11"/>
      <x v="12"/>
    </i>
    <i r="2">
      <x v="13"/>
    </i>
    <i t="default" r="1">
      <x v="11"/>
    </i>
    <i t="default">
      <x v="2"/>
    </i>
    <i>
      <x v="3"/>
      <x v="1"/>
      <x/>
    </i>
    <i t="default" r="1">
      <x v="1"/>
    </i>
    <i r="1">
      <x v="3"/>
      <x v="7"/>
    </i>
    <i t="default" r="1">
      <x v="3"/>
    </i>
    <i r="1">
      <x v="10"/>
      <x v="2"/>
    </i>
    <i t="default" r="1">
      <x v="10"/>
    </i>
    <i t="default">
      <x v="3"/>
    </i>
    <i>
      <x v="4"/>
      <x/>
      <x v="5"/>
    </i>
    <i r="2">
      <x v="10"/>
    </i>
    <i t="default" r="1">
      <x/>
    </i>
    <i r="1">
      <x v="6"/>
      <x v="11"/>
    </i>
    <i t="default" r="1">
      <x v="6"/>
    </i>
    <i t="default">
      <x v="4"/>
    </i>
    <i t="grand">
      <x/>
    </i>
  </rowItems>
  <colFields count="1">
    <field x="2"/>
  </colFields>
  <colItems count="3">
    <i>
      <x/>
    </i>
    <i>
      <x v="1"/>
    </i>
    <i t="grand">
      <x/>
    </i>
  </colItems>
  <dataFields count="1">
    <dataField name="Sum of Sales"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44"/>
  <sheetViews>
    <sheetView showGridLines="0" tabSelected="1" workbookViewId="0" topLeftCell="A1">
      <selection activeCell="A1" sqref="A1"/>
    </sheetView>
  </sheetViews>
  <sheetFormatPr defaultColWidth="9.140625" defaultRowHeight="12.75"/>
  <cols>
    <col min="1" max="1" width="3.7109375" style="4" customWidth="1"/>
    <col min="2" max="2" width="14.57421875" style="3" customWidth="1"/>
    <col min="3" max="6" width="12.7109375" style="3" customWidth="1"/>
    <col min="7" max="7" width="3.7109375" style="3" customWidth="1"/>
    <col min="8" max="8" width="9.140625" style="3" customWidth="1"/>
    <col min="9" max="13" width="9.140625" style="7" customWidth="1"/>
    <col min="14" max="16384" width="9.140625" style="3" customWidth="1"/>
  </cols>
  <sheetData>
    <row r="1" ht="18">
      <c r="A1" s="2" t="s">
        <v>35</v>
      </c>
    </row>
    <row r="3" spans="2:13" ht="25.5" customHeight="1">
      <c r="B3" s="31" t="s">
        <v>36</v>
      </c>
      <c r="C3" s="31"/>
      <c r="D3" s="31"/>
      <c r="E3" s="31"/>
      <c r="F3" s="31"/>
      <c r="G3" s="31"/>
      <c r="H3" s="31"/>
      <c r="I3" s="31"/>
      <c r="J3" s="31"/>
      <c r="K3" s="31"/>
      <c r="L3" s="31"/>
      <c r="M3" s="31"/>
    </row>
    <row r="5" spans="2:13" ht="25.5" customHeight="1">
      <c r="B5" s="31" t="s">
        <v>37</v>
      </c>
      <c r="C5" s="31"/>
      <c r="D5" s="31"/>
      <c r="E5" s="31"/>
      <c r="F5" s="31"/>
      <c r="G5" s="31"/>
      <c r="H5" s="31"/>
      <c r="I5" s="31"/>
      <c r="J5" s="31"/>
      <c r="K5" s="31"/>
      <c r="L5" s="31"/>
      <c r="M5" s="31"/>
    </row>
    <row r="7" spans="2:6" ht="25.5">
      <c r="B7" s="1" t="s">
        <v>0</v>
      </c>
      <c r="C7" s="1" t="s">
        <v>18</v>
      </c>
      <c r="D7" s="1" t="s">
        <v>43</v>
      </c>
      <c r="E7" s="1" t="s">
        <v>2</v>
      </c>
      <c r="F7" s="1" t="s">
        <v>38</v>
      </c>
    </row>
    <row r="8" spans="2:6" ht="12.75">
      <c r="B8" s="9" t="s">
        <v>1</v>
      </c>
      <c r="C8" s="9" t="s">
        <v>21</v>
      </c>
      <c r="D8" s="9" t="s">
        <v>39</v>
      </c>
      <c r="E8" s="9" t="s">
        <v>3</v>
      </c>
      <c r="F8" s="10">
        <v>425</v>
      </c>
    </row>
    <row r="9" spans="2:6" ht="12.75">
      <c r="B9" s="9" t="s">
        <v>1</v>
      </c>
      <c r="C9" s="9" t="s">
        <v>21</v>
      </c>
      <c r="D9" s="9" t="s">
        <v>40</v>
      </c>
      <c r="E9" s="9" t="s">
        <v>3</v>
      </c>
      <c r="F9" s="10">
        <v>450</v>
      </c>
    </row>
    <row r="10" spans="2:6" ht="12.75">
      <c r="B10" s="9" t="s">
        <v>1</v>
      </c>
      <c r="C10" s="9" t="s">
        <v>22</v>
      </c>
      <c r="D10" s="9" t="s">
        <v>39</v>
      </c>
      <c r="E10" s="9" t="s">
        <v>4</v>
      </c>
      <c r="F10" s="10">
        <v>475</v>
      </c>
    </row>
    <row r="11" spans="2:6" ht="12.75">
      <c r="B11" s="9" t="s">
        <v>1</v>
      </c>
      <c r="C11" s="9" t="s">
        <v>21</v>
      </c>
      <c r="D11" s="9" t="s">
        <v>39</v>
      </c>
      <c r="E11" s="9" t="s">
        <v>20</v>
      </c>
      <c r="F11" s="10">
        <v>500</v>
      </c>
    </row>
    <row r="12" spans="2:6" ht="12.75">
      <c r="B12" s="9" t="s">
        <v>1</v>
      </c>
      <c r="C12" s="9" t="s">
        <v>21</v>
      </c>
      <c r="D12" s="9" t="s">
        <v>40</v>
      </c>
      <c r="E12" s="9" t="s">
        <v>20</v>
      </c>
      <c r="F12" s="10">
        <v>525</v>
      </c>
    </row>
    <row r="13" spans="2:6" ht="12.75">
      <c r="B13" s="9" t="s">
        <v>5</v>
      </c>
      <c r="C13" s="9" t="s">
        <v>23</v>
      </c>
      <c r="D13" s="9" t="s">
        <v>39</v>
      </c>
      <c r="E13" s="9" t="s">
        <v>15</v>
      </c>
      <c r="F13" s="10">
        <v>550</v>
      </c>
    </row>
    <row r="14" spans="2:6" ht="12.75">
      <c r="B14" s="9" t="s">
        <v>5</v>
      </c>
      <c r="C14" s="9" t="s">
        <v>23</v>
      </c>
      <c r="D14" s="9" t="s">
        <v>40</v>
      </c>
      <c r="E14" s="9" t="s">
        <v>15</v>
      </c>
      <c r="F14" s="10">
        <v>575</v>
      </c>
    </row>
    <row r="15" spans="2:6" ht="12.75">
      <c r="B15" s="9" t="s">
        <v>5</v>
      </c>
      <c r="C15" s="9" t="s">
        <v>23</v>
      </c>
      <c r="D15" s="9" t="s">
        <v>39</v>
      </c>
      <c r="E15" s="9" t="s">
        <v>19</v>
      </c>
      <c r="F15" s="10">
        <v>600</v>
      </c>
    </row>
    <row r="16" spans="2:6" ht="12.75">
      <c r="B16" s="9" t="s">
        <v>5</v>
      </c>
      <c r="C16" s="9" t="s">
        <v>24</v>
      </c>
      <c r="D16" s="9" t="s">
        <v>39</v>
      </c>
      <c r="E16" s="9" t="s">
        <v>16</v>
      </c>
      <c r="F16" s="10">
        <v>625</v>
      </c>
    </row>
    <row r="17" spans="2:6" ht="12.75">
      <c r="B17" s="9" t="s">
        <v>5</v>
      </c>
      <c r="C17" s="9" t="s">
        <v>24</v>
      </c>
      <c r="D17" s="9" t="s">
        <v>40</v>
      </c>
      <c r="E17" s="9" t="s">
        <v>16</v>
      </c>
      <c r="F17" s="10">
        <v>650</v>
      </c>
    </row>
    <row r="18" spans="2:6" ht="12.75">
      <c r="B18" s="9" t="s">
        <v>6</v>
      </c>
      <c r="C18" s="9" t="s">
        <v>25</v>
      </c>
      <c r="D18" s="9" t="s">
        <v>39</v>
      </c>
      <c r="E18" s="9" t="s">
        <v>9</v>
      </c>
      <c r="F18" s="10">
        <v>675</v>
      </c>
    </row>
    <row r="19" spans="2:6" ht="12.75">
      <c r="B19" s="9" t="s">
        <v>6</v>
      </c>
      <c r="C19" s="9" t="s">
        <v>25</v>
      </c>
      <c r="D19" s="9" t="s">
        <v>40</v>
      </c>
      <c r="E19" s="9" t="s">
        <v>9</v>
      </c>
      <c r="F19" s="10">
        <v>700</v>
      </c>
    </row>
    <row r="20" spans="2:6" ht="12.75">
      <c r="B20" s="9" t="s">
        <v>6</v>
      </c>
      <c r="C20" s="9" t="s">
        <v>26</v>
      </c>
      <c r="D20" s="9" t="s">
        <v>39</v>
      </c>
      <c r="E20" s="9" t="s">
        <v>10</v>
      </c>
      <c r="F20" s="10">
        <v>725</v>
      </c>
    </row>
    <row r="21" spans="2:6" ht="12.75">
      <c r="B21" s="9" t="s">
        <v>6</v>
      </c>
      <c r="C21" s="9" t="s">
        <v>26</v>
      </c>
      <c r="D21" s="9" t="s">
        <v>40</v>
      </c>
      <c r="E21" s="9" t="s">
        <v>10</v>
      </c>
      <c r="F21" s="10">
        <v>750</v>
      </c>
    </row>
    <row r="22" spans="2:6" ht="12.75">
      <c r="B22" s="9" t="s">
        <v>6</v>
      </c>
      <c r="C22" s="9" t="s">
        <v>27</v>
      </c>
      <c r="D22" s="9" t="s">
        <v>39</v>
      </c>
      <c r="E22" s="9" t="s">
        <v>17</v>
      </c>
      <c r="F22" s="10">
        <v>775</v>
      </c>
    </row>
    <row r="23" spans="2:6" ht="12.75">
      <c r="B23" s="9" t="s">
        <v>7</v>
      </c>
      <c r="C23" s="9" t="s">
        <v>28</v>
      </c>
      <c r="D23" s="9" t="s">
        <v>39</v>
      </c>
      <c r="E23" s="9" t="s">
        <v>11</v>
      </c>
      <c r="F23" s="10">
        <v>800</v>
      </c>
    </row>
    <row r="24" spans="2:6" ht="12.75">
      <c r="B24" s="9" t="s">
        <v>7</v>
      </c>
      <c r="C24" s="9" t="s">
        <v>28</v>
      </c>
      <c r="D24" s="9" t="s">
        <v>40</v>
      </c>
      <c r="E24" s="9" t="s">
        <v>11</v>
      </c>
      <c r="F24" s="10">
        <v>825</v>
      </c>
    </row>
    <row r="25" spans="2:6" ht="12.75">
      <c r="B25" s="9" t="s">
        <v>7</v>
      </c>
      <c r="C25" s="9" t="s">
        <v>29</v>
      </c>
      <c r="D25" s="9" t="s">
        <v>39</v>
      </c>
      <c r="E25" s="9" t="s">
        <v>12</v>
      </c>
      <c r="F25" s="10">
        <v>850</v>
      </c>
    </row>
    <row r="26" spans="2:6" ht="12.75">
      <c r="B26" s="9" t="s">
        <v>7</v>
      </c>
      <c r="C26" s="9" t="s">
        <v>31</v>
      </c>
      <c r="D26" s="9" t="s">
        <v>39</v>
      </c>
      <c r="E26" s="9" t="s">
        <v>30</v>
      </c>
      <c r="F26" s="10">
        <v>875</v>
      </c>
    </row>
    <row r="27" spans="2:6" ht="12.75">
      <c r="B27" s="9" t="s">
        <v>7</v>
      </c>
      <c r="C27" s="9" t="s">
        <v>31</v>
      </c>
      <c r="D27" s="9" t="s">
        <v>40</v>
      </c>
      <c r="E27" s="9" t="s">
        <v>30</v>
      </c>
      <c r="F27" s="10">
        <v>900</v>
      </c>
    </row>
    <row r="28" spans="2:6" ht="12.75">
      <c r="B28" s="9" t="s">
        <v>8</v>
      </c>
      <c r="C28" s="9" t="s">
        <v>33</v>
      </c>
      <c r="D28" s="9" t="s">
        <v>39</v>
      </c>
      <c r="E28" s="9" t="s">
        <v>32</v>
      </c>
      <c r="F28" s="10">
        <v>925</v>
      </c>
    </row>
    <row r="29" spans="2:6" ht="12.75">
      <c r="B29" s="9" t="s">
        <v>8</v>
      </c>
      <c r="C29" s="9" t="s">
        <v>33</v>
      </c>
      <c r="D29" s="9" t="s">
        <v>40</v>
      </c>
      <c r="E29" s="9" t="s">
        <v>32</v>
      </c>
      <c r="F29" s="10">
        <v>950</v>
      </c>
    </row>
    <row r="30" spans="2:6" ht="12.75">
      <c r="B30" s="9" t="s">
        <v>8</v>
      </c>
      <c r="C30" s="9" t="s">
        <v>34</v>
      </c>
      <c r="D30" s="9" t="s">
        <v>39</v>
      </c>
      <c r="E30" s="9" t="s">
        <v>13</v>
      </c>
      <c r="F30" s="10">
        <v>975</v>
      </c>
    </row>
    <row r="31" spans="2:6" ht="12.75">
      <c r="B31" s="9" t="s">
        <v>8</v>
      </c>
      <c r="C31" s="9" t="s">
        <v>33</v>
      </c>
      <c r="D31" s="9" t="s">
        <v>39</v>
      </c>
      <c r="E31" s="9" t="s">
        <v>14</v>
      </c>
      <c r="F31" s="10">
        <v>1000</v>
      </c>
    </row>
    <row r="33" ht="15.75">
      <c r="A33" s="30" t="s">
        <v>64</v>
      </c>
    </row>
    <row r="35" ht="12.75">
      <c r="A35" s="4" t="s">
        <v>63</v>
      </c>
    </row>
    <row r="36" spans="2:8" ht="12.75">
      <c r="B36" s="8">
        <f>SUMPRODUCT($F$8:$F$31,$D$8:$D$31="retail")</f>
        <v>0</v>
      </c>
      <c r="C36" s="3" t="s">
        <v>41</v>
      </c>
      <c r="H36" s="6"/>
    </row>
    <row r="38" spans="1:6" ht="12.75">
      <c r="A38" s="4" t="s">
        <v>65</v>
      </c>
      <c r="F38" s="5"/>
    </row>
    <row r="39" spans="2:6" ht="12.75">
      <c r="B39" s="5">
        <f>SUMPRODUCT(--($D$8:$D$31="retail"),($F$8:$F$31))</f>
        <v>6325</v>
      </c>
      <c r="C39" s="6" t="s">
        <v>42</v>
      </c>
      <c r="F39" s="5"/>
    </row>
    <row r="40" ht="12.75">
      <c r="F40" s="5"/>
    </row>
    <row r="41" spans="1:6" ht="12.75">
      <c r="A41" s="4" t="s">
        <v>66</v>
      </c>
      <c r="F41" s="5"/>
    </row>
    <row r="42" spans="2:9" ht="12.75">
      <c r="B42" s="5">
        <f>SUMPRODUCT(--($D$8:$D$31="retail"),--($B$8:$B$31="northwest"),($F$8:$F$31))</f>
        <v>975</v>
      </c>
      <c r="C42" s="3" t="s">
        <v>68</v>
      </c>
      <c r="F42" s="5"/>
      <c r="I42" s="3"/>
    </row>
    <row r="43" spans="2:9" ht="12.75">
      <c r="B43" s="5"/>
      <c r="C43" s="3" t="s">
        <v>67</v>
      </c>
      <c r="F43" s="5"/>
      <c r="I43" s="3"/>
    </row>
    <row r="44" spans="2:9" ht="12.75">
      <c r="B44" s="5"/>
      <c r="F44" s="5"/>
      <c r="I44" s="3"/>
    </row>
  </sheetData>
  <mergeCells count="2">
    <mergeCell ref="B3:M3"/>
    <mergeCell ref="B5:M5"/>
  </mergeCells>
  <printOptions/>
  <pageMargins left="0.25" right="0.25" top="0.5" bottom="1" header="0.5" footer="0.5"/>
  <pageSetup orientation="landscape" r:id="rId1"/>
  <headerFooter alignWithMargins="0">
    <oddFooter>&amp;R&amp;8&amp;F</oddFooter>
  </headerFooter>
</worksheet>
</file>

<file path=xl/worksheets/sheet2.xml><?xml version="1.0" encoding="utf-8"?>
<worksheet xmlns="http://schemas.openxmlformats.org/spreadsheetml/2006/main" xmlns:r="http://schemas.openxmlformats.org/officeDocument/2006/relationships">
  <dimension ref="A3:F37"/>
  <sheetViews>
    <sheetView workbookViewId="0" topLeftCell="A1">
      <selection activeCell="J28" sqref="J28"/>
    </sheetView>
  </sheetViews>
  <sheetFormatPr defaultColWidth="9.140625" defaultRowHeight="12.75"/>
  <cols>
    <col min="3" max="3" width="13.140625" style="0" bestFit="1" customWidth="1"/>
    <col min="4" max="5" width="15.00390625" style="0" bestFit="1" customWidth="1"/>
    <col min="6" max="6" width="10.57421875" style="0" bestFit="1" customWidth="1"/>
  </cols>
  <sheetData>
    <row r="3" spans="1:6" ht="12.75">
      <c r="A3" s="11" t="s">
        <v>44</v>
      </c>
      <c r="B3" s="12"/>
      <c r="C3" s="12"/>
      <c r="D3" s="11" t="s">
        <v>43</v>
      </c>
      <c r="E3" s="12"/>
      <c r="F3" s="13"/>
    </row>
    <row r="4" spans="1:6" ht="12.75">
      <c r="A4" s="11" t="s">
        <v>0</v>
      </c>
      <c r="B4" s="11" t="s">
        <v>18</v>
      </c>
      <c r="C4" s="11" t="s">
        <v>2</v>
      </c>
      <c r="D4" s="14" t="s">
        <v>39</v>
      </c>
      <c r="E4" s="15" t="s">
        <v>40</v>
      </c>
      <c r="F4" s="16" t="s">
        <v>45</v>
      </c>
    </row>
    <row r="5" spans="1:6" ht="12.75">
      <c r="A5" s="14" t="s">
        <v>6</v>
      </c>
      <c r="B5" s="14" t="s">
        <v>25</v>
      </c>
      <c r="C5" s="14" t="s">
        <v>9</v>
      </c>
      <c r="D5" s="17">
        <v>675</v>
      </c>
      <c r="E5" s="18">
        <v>700</v>
      </c>
      <c r="F5" s="19">
        <v>1375</v>
      </c>
    </row>
    <row r="6" spans="1:6" ht="12.75">
      <c r="A6" s="20"/>
      <c r="B6" s="14" t="s">
        <v>46</v>
      </c>
      <c r="C6" s="12"/>
      <c r="D6" s="17">
        <v>675</v>
      </c>
      <c r="E6" s="18">
        <v>700</v>
      </c>
      <c r="F6" s="19">
        <v>1375</v>
      </c>
    </row>
    <row r="7" spans="1:6" ht="12.75">
      <c r="A7" s="20"/>
      <c r="B7" s="14" t="s">
        <v>26</v>
      </c>
      <c r="C7" s="14" t="s">
        <v>10</v>
      </c>
      <c r="D7" s="17">
        <v>725</v>
      </c>
      <c r="E7" s="18">
        <v>750</v>
      </c>
      <c r="F7" s="19">
        <v>1475</v>
      </c>
    </row>
    <row r="8" spans="1:6" ht="12.75">
      <c r="A8" s="20"/>
      <c r="B8" s="14" t="s">
        <v>47</v>
      </c>
      <c r="C8" s="12"/>
      <c r="D8" s="17">
        <v>725</v>
      </c>
      <c r="E8" s="18">
        <v>750</v>
      </c>
      <c r="F8" s="19">
        <v>1475</v>
      </c>
    </row>
    <row r="9" spans="1:6" ht="12.75">
      <c r="A9" s="20"/>
      <c r="B9" s="14" t="s">
        <v>27</v>
      </c>
      <c r="C9" s="14" t="s">
        <v>17</v>
      </c>
      <c r="D9" s="17">
        <v>775</v>
      </c>
      <c r="E9" s="18"/>
      <c r="F9" s="19">
        <v>775</v>
      </c>
    </row>
    <row r="10" spans="1:6" ht="12.75">
      <c r="A10" s="20"/>
      <c r="B10" s="14" t="s">
        <v>48</v>
      </c>
      <c r="C10" s="12"/>
      <c r="D10" s="17">
        <v>775</v>
      </c>
      <c r="E10" s="18"/>
      <c r="F10" s="19">
        <v>775</v>
      </c>
    </row>
    <row r="11" spans="1:6" ht="12.75">
      <c r="A11" s="14" t="s">
        <v>49</v>
      </c>
      <c r="B11" s="12"/>
      <c r="C11" s="12"/>
      <c r="D11" s="17">
        <v>2175</v>
      </c>
      <c r="E11" s="18">
        <v>1450</v>
      </c>
      <c r="F11" s="19">
        <v>3625</v>
      </c>
    </row>
    <row r="12" spans="1:6" ht="12.75">
      <c r="A12" s="14" t="s">
        <v>8</v>
      </c>
      <c r="B12" s="14" t="s">
        <v>34</v>
      </c>
      <c r="C12" s="14" t="s">
        <v>13</v>
      </c>
      <c r="D12" s="17">
        <v>975</v>
      </c>
      <c r="E12" s="18"/>
      <c r="F12" s="19">
        <v>975</v>
      </c>
    </row>
    <row r="13" spans="1:6" ht="12.75">
      <c r="A13" s="20"/>
      <c r="B13" s="14" t="s">
        <v>50</v>
      </c>
      <c r="C13" s="12"/>
      <c r="D13" s="17">
        <v>975</v>
      </c>
      <c r="E13" s="18"/>
      <c r="F13" s="19">
        <v>975</v>
      </c>
    </row>
    <row r="14" spans="1:6" ht="12.75">
      <c r="A14" s="20"/>
      <c r="B14" s="14" t="s">
        <v>33</v>
      </c>
      <c r="C14" s="14" t="s">
        <v>14</v>
      </c>
      <c r="D14" s="17">
        <v>1000</v>
      </c>
      <c r="E14" s="18"/>
      <c r="F14" s="19">
        <v>1000</v>
      </c>
    </row>
    <row r="15" spans="1:6" ht="12.75">
      <c r="A15" s="20"/>
      <c r="B15" s="20"/>
      <c r="C15" s="21" t="s">
        <v>32</v>
      </c>
      <c r="D15" s="22">
        <v>925</v>
      </c>
      <c r="E15" s="23">
        <v>950</v>
      </c>
      <c r="F15" s="24">
        <v>1875</v>
      </c>
    </row>
    <row r="16" spans="1:6" ht="12.75">
      <c r="A16" s="20"/>
      <c r="B16" s="14" t="s">
        <v>51</v>
      </c>
      <c r="C16" s="12"/>
      <c r="D16" s="17">
        <v>1925</v>
      </c>
      <c r="E16" s="18">
        <v>950</v>
      </c>
      <c r="F16" s="19">
        <v>2875</v>
      </c>
    </row>
    <row r="17" spans="1:6" ht="12.75">
      <c r="A17" s="14" t="s">
        <v>52</v>
      </c>
      <c r="B17" s="12"/>
      <c r="C17" s="12"/>
      <c r="D17" s="17">
        <v>2900</v>
      </c>
      <c r="E17" s="18">
        <v>950</v>
      </c>
      <c r="F17" s="19">
        <v>3850</v>
      </c>
    </row>
    <row r="18" spans="1:6" ht="12.75">
      <c r="A18" s="14" t="s">
        <v>1</v>
      </c>
      <c r="B18" s="14" t="s">
        <v>22</v>
      </c>
      <c r="C18" s="14" t="s">
        <v>4</v>
      </c>
      <c r="D18" s="17">
        <v>475</v>
      </c>
      <c r="E18" s="18"/>
      <c r="F18" s="19">
        <v>475</v>
      </c>
    </row>
    <row r="19" spans="1:6" ht="12.75">
      <c r="A19" s="20"/>
      <c r="B19" s="14" t="s">
        <v>53</v>
      </c>
      <c r="C19" s="12"/>
      <c r="D19" s="17">
        <v>475</v>
      </c>
      <c r="E19" s="18"/>
      <c r="F19" s="19">
        <v>475</v>
      </c>
    </row>
    <row r="20" spans="1:6" ht="12.75">
      <c r="A20" s="20"/>
      <c r="B20" s="14" t="s">
        <v>21</v>
      </c>
      <c r="C20" s="14" t="s">
        <v>3</v>
      </c>
      <c r="D20" s="17">
        <v>425</v>
      </c>
      <c r="E20" s="18">
        <v>450</v>
      </c>
      <c r="F20" s="19">
        <v>875</v>
      </c>
    </row>
    <row r="21" spans="1:6" ht="12.75">
      <c r="A21" s="20"/>
      <c r="B21" s="20"/>
      <c r="C21" s="21" t="s">
        <v>20</v>
      </c>
      <c r="D21" s="22">
        <v>500</v>
      </c>
      <c r="E21" s="23">
        <v>525</v>
      </c>
      <c r="F21" s="24">
        <v>1025</v>
      </c>
    </row>
    <row r="22" spans="1:6" ht="12.75">
      <c r="A22" s="20"/>
      <c r="B22" s="14" t="s">
        <v>54</v>
      </c>
      <c r="C22" s="12"/>
      <c r="D22" s="17">
        <v>925</v>
      </c>
      <c r="E22" s="18">
        <v>975</v>
      </c>
      <c r="F22" s="19">
        <v>1900</v>
      </c>
    </row>
    <row r="23" spans="1:6" ht="12.75">
      <c r="A23" s="14" t="s">
        <v>55</v>
      </c>
      <c r="B23" s="12"/>
      <c r="C23" s="12"/>
      <c r="D23" s="17">
        <v>1400</v>
      </c>
      <c r="E23" s="18">
        <v>975</v>
      </c>
      <c r="F23" s="19">
        <v>2375</v>
      </c>
    </row>
    <row r="24" spans="1:6" ht="12.75">
      <c r="A24" s="14" t="s">
        <v>7</v>
      </c>
      <c r="B24" s="14" t="s">
        <v>28</v>
      </c>
      <c r="C24" s="14" t="s">
        <v>11</v>
      </c>
      <c r="D24" s="17">
        <v>800</v>
      </c>
      <c r="E24" s="18">
        <v>825</v>
      </c>
      <c r="F24" s="19">
        <v>1625</v>
      </c>
    </row>
    <row r="25" spans="1:6" ht="12.75">
      <c r="A25" s="20"/>
      <c r="B25" s="14" t="s">
        <v>56</v>
      </c>
      <c r="C25" s="12"/>
      <c r="D25" s="17">
        <v>800</v>
      </c>
      <c r="E25" s="18">
        <v>825</v>
      </c>
      <c r="F25" s="19">
        <v>1625</v>
      </c>
    </row>
    <row r="26" spans="1:6" ht="12.75">
      <c r="A26" s="20"/>
      <c r="B26" s="14" t="s">
        <v>29</v>
      </c>
      <c r="C26" s="14" t="s">
        <v>12</v>
      </c>
      <c r="D26" s="17">
        <v>850</v>
      </c>
      <c r="E26" s="18"/>
      <c r="F26" s="19">
        <v>850</v>
      </c>
    </row>
    <row r="27" spans="1:6" ht="12.75">
      <c r="A27" s="20"/>
      <c r="B27" s="14" t="s">
        <v>57</v>
      </c>
      <c r="C27" s="12"/>
      <c r="D27" s="17">
        <v>850</v>
      </c>
      <c r="E27" s="18"/>
      <c r="F27" s="19">
        <v>850</v>
      </c>
    </row>
    <row r="28" spans="1:6" ht="12.75">
      <c r="A28" s="20"/>
      <c r="B28" s="14" t="s">
        <v>31</v>
      </c>
      <c r="C28" s="14" t="s">
        <v>30</v>
      </c>
      <c r="D28" s="17">
        <v>875</v>
      </c>
      <c r="E28" s="18">
        <v>900</v>
      </c>
      <c r="F28" s="19">
        <v>1775</v>
      </c>
    </row>
    <row r="29" spans="1:6" ht="12.75">
      <c r="A29" s="20"/>
      <c r="B29" s="14" t="s">
        <v>58</v>
      </c>
      <c r="C29" s="12"/>
      <c r="D29" s="17">
        <v>875</v>
      </c>
      <c r="E29" s="18">
        <v>900</v>
      </c>
      <c r="F29" s="19">
        <v>1775</v>
      </c>
    </row>
    <row r="30" spans="1:6" ht="12.75">
      <c r="A30" s="14" t="s">
        <v>59</v>
      </c>
      <c r="B30" s="12"/>
      <c r="C30" s="12"/>
      <c r="D30" s="17">
        <v>2525</v>
      </c>
      <c r="E30" s="18">
        <v>1725</v>
      </c>
      <c r="F30" s="19">
        <v>4250</v>
      </c>
    </row>
    <row r="31" spans="1:6" ht="12.75">
      <c r="A31" s="14" t="s">
        <v>5</v>
      </c>
      <c r="B31" s="14" t="s">
        <v>23</v>
      </c>
      <c r="C31" s="14" t="s">
        <v>15</v>
      </c>
      <c r="D31" s="17">
        <v>550</v>
      </c>
      <c r="E31" s="18">
        <v>575</v>
      </c>
      <c r="F31" s="19">
        <v>1125</v>
      </c>
    </row>
    <row r="32" spans="1:6" ht="12.75">
      <c r="A32" s="20"/>
      <c r="B32" s="20"/>
      <c r="C32" s="21" t="s">
        <v>19</v>
      </c>
      <c r="D32" s="22">
        <v>600</v>
      </c>
      <c r="E32" s="23"/>
      <c r="F32" s="24">
        <v>600</v>
      </c>
    </row>
    <row r="33" spans="1:6" ht="12.75">
      <c r="A33" s="20"/>
      <c r="B33" s="14" t="s">
        <v>60</v>
      </c>
      <c r="C33" s="12"/>
      <c r="D33" s="17">
        <v>1150</v>
      </c>
      <c r="E33" s="18">
        <v>575</v>
      </c>
      <c r="F33" s="19">
        <v>1725</v>
      </c>
    </row>
    <row r="34" spans="1:6" ht="12.75">
      <c r="A34" s="20"/>
      <c r="B34" s="14" t="s">
        <v>24</v>
      </c>
      <c r="C34" s="14" t="s">
        <v>16</v>
      </c>
      <c r="D34" s="17">
        <v>625</v>
      </c>
      <c r="E34" s="18">
        <v>650</v>
      </c>
      <c r="F34" s="19">
        <v>1275</v>
      </c>
    </row>
    <row r="35" spans="1:6" ht="12.75">
      <c r="A35" s="20"/>
      <c r="B35" s="14" t="s">
        <v>61</v>
      </c>
      <c r="C35" s="12"/>
      <c r="D35" s="17">
        <v>625</v>
      </c>
      <c r="E35" s="18">
        <v>650</v>
      </c>
      <c r="F35" s="19">
        <v>1275</v>
      </c>
    </row>
    <row r="36" spans="1:6" ht="12.75">
      <c r="A36" s="14" t="s">
        <v>62</v>
      </c>
      <c r="B36" s="12"/>
      <c r="C36" s="12"/>
      <c r="D36" s="17">
        <v>1775</v>
      </c>
      <c r="E36" s="18">
        <v>1225</v>
      </c>
      <c r="F36" s="19">
        <v>3000</v>
      </c>
    </row>
    <row r="37" spans="1:6" ht="12.75">
      <c r="A37" s="25" t="s">
        <v>45</v>
      </c>
      <c r="B37" s="26"/>
      <c r="C37" s="26"/>
      <c r="D37" s="27">
        <v>10775</v>
      </c>
      <c r="E37" s="28">
        <v>6325</v>
      </c>
      <c r="F37" s="29">
        <v>17100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Kan</dc:creator>
  <cp:keywords/>
  <dc:description/>
  <cp:lastModifiedBy>Michael Kan</cp:lastModifiedBy>
  <cp:lastPrinted>2006-05-15T15:05:01Z</cp:lastPrinted>
  <dcterms:created xsi:type="dcterms:W3CDTF">2005-10-10T04:39:25Z</dcterms:created>
  <dcterms:modified xsi:type="dcterms:W3CDTF">2008-02-27T05:12:44Z</dcterms:modified>
  <cp:category/>
  <cp:version/>
  <cp:contentType/>
  <cp:contentStatus/>
</cp:coreProperties>
</file>