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0"/>
  </bookViews>
  <sheets>
    <sheet name="Logical Statements" sheetId="1" r:id="rId1"/>
    <sheet name="Calculations" sheetId="2" r:id="rId2"/>
  </sheets>
  <definedNames>
    <definedName name="compaqbid">#REF!</definedName>
    <definedName name="dellbid">#REF!</definedName>
    <definedName name="fish">#REF!</definedName>
    <definedName name="fruit">#REF!</definedName>
    <definedName name="ibmbid">#REF!</definedName>
    <definedName name="mondayfish">#REF!</definedName>
    <definedName name="mondayfruit">#REF!</definedName>
    <definedName name="mondayvegetables">#REF!</definedName>
    <definedName name="tuesdayfish">#REF!</definedName>
    <definedName name="tuesdayfruit">#REF!</definedName>
    <definedName name="tuesdayvegetables">#REF!</definedName>
    <definedName name="vegetables">#REF!</definedName>
    <definedName name="wednesdayfish">#REF!</definedName>
    <definedName name="wednesdayfruit">#REF!</definedName>
    <definedName name="wednesdayvegetables">#REF!</definedName>
  </definedNames>
  <calcPr fullCalcOnLoad="1"/>
</workbook>
</file>

<file path=xl/sharedStrings.xml><?xml version="1.0" encoding="utf-8"?>
<sst xmlns="http://schemas.openxmlformats.org/spreadsheetml/2006/main" count="104" uniqueCount="87">
  <si>
    <t>Office Supplies</t>
  </si>
  <si>
    <t>&lt;-- sumproduct doesn't work here</t>
  </si>
  <si>
    <t>Result if:</t>
  </si>
  <si>
    <t>Formula</t>
  </si>
  <si>
    <t>Result</t>
  </si>
  <si>
    <t>Argument(s)</t>
  </si>
  <si>
    <t>Concept</t>
  </si>
  <si>
    <t>AND returning a boolean</t>
  </si>
  <si>
    <t>NOT returning a boolean</t>
  </si>
  <si>
    <t>OR returning a boolean</t>
  </si>
  <si>
    <t>Simple IF</t>
  </si>
  <si>
    <t>Simple IF, argument as boolean</t>
  </si>
  <si>
    <t>Check for Zero value</t>
  </si>
  <si>
    <t>IF with simple AND</t>
  </si>
  <si>
    <t>IF with AND, arguments as booleans</t>
  </si>
  <si>
    <t>IF with an OR</t>
  </si>
  <si>
    <t>Using booleans as numerical values</t>
  </si>
  <si>
    <t>=(1=1)+(2=2)+(3=2)</t>
  </si>
  <si>
    <t>=NOT(5)</t>
  </si>
  <si>
    <t>Using numeric values as booleans</t>
  </si>
  <si>
    <t>John</t>
  </si>
  <si>
    <t>Results</t>
  </si>
  <si>
    <t>Please check if the candidate meets the following critieria:</t>
  </si>
  <si>
    <t>Meets all three requirements</t>
  </si>
  <si>
    <t>Meets 1 or 2 requirements</t>
  </si>
  <si>
    <t>Example 1 (IF, AND, OR, &amp; statements, conditional formatting, check boxes)</t>
  </si>
  <si>
    <t>Category</t>
  </si>
  <si>
    <t>Category Total</t>
  </si>
  <si>
    <t>Example 2 (Calculation with TRUE and FALSE statements, SUMIF)</t>
  </si>
  <si>
    <t>Scenario 1</t>
  </si>
  <si>
    <t>Scenario 2</t>
  </si>
  <si>
    <t>Using Logical Statements in Calculations</t>
  </si>
  <si>
    <t>Introduction to Logical Statements</t>
  </si>
  <si>
    <t>=C7=D7</t>
  </si>
  <si>
    <t>=C8=D8</t>
  </si>
  <si>
    <t>=AND(C10,D10,E10)</t>
  </si>
  <si>
    <t>=NOT(AND(C11,D11,E11))</t>
  </si>
  <si>
    <t>=OR(C12,D12,E12)</t>
  </si>
  <si>
    <t>=IF(C14=D14,F14,G14)</t>
  </si>
  <si>
    <t>=IF(C15,F15,G15)</t>
  </si>
  <si>
    <t>=IF(C16,D16/C16,0)</t>
  </si>
  <si>
    <t>=IF(AND(C18=1,D18=1),F18,G18)</t>
  </si>
  <si>
    <t>=IF(AND(C19=1,D19=1),F19,G19)</t>
  </si>
  <si>
    <t>=IF(AND(C20,D20,E20),F20,G20)</t>
  </si>
  <si>
    <t>=IF(AND(C21,D21,E21),F21,G21)</t>
  </si>
  <si>
    <t>=AND(C24,D24,E24)*10</t>
  </si>
  <si>
    <t>=AND(C25,D25,E25)*10</t>
  </si>
  <si>
    <t>Meets no requirements</t>
  </si>
  <si>
    <t>Description</t>
  </si>
  <si>
    <t>Is C7 = D7?</t>
  </si>
  <si>
    <t>Is C8 = D8?</t>
  </si>
  <si>
    <t>Are C10, D10, and E10 all TRUE?</t>
  </si>
  <si>
    <t>Is it NOT the case that C11, D11, and E11 are all TRUE?</t>
  </si>
  <si>
    <t>Is C12 , D12, or E12 TRUE?</t>
  </si>
  <si>
    <t>IF C14 = D4, then F14; otherwise G14</t>
  </si>
  <si>
    <t>IF C15 = TRUE, then F15; otherwise G15</t>
  </si>
  <si>
    <t>IF C16 = TRUE, then D16/C16; otherwise 0</t>
  </si>
  <si>
    <t>IF C18 = 1 and D18 = 1, then F18; otherwise G18</t>
  </si>
  <si>
    <t>IF C19 = 1 and D19 = 1, then F19; otherwise G19</t>
  </si>
  <si>
    <t>IF C20, D20, E20 are all TRUE then F20; otherwise G20</t>
  </si>
  <si>
    <t>IF C21, D21, E21 are all TRUE then F21; otherwise G21</t>
  </si>
  <si>
    <t>IF C22 = E22 OR D22 = E22, then F22; otherwise G22</t>
  </si>
  <si>
    <t>IF C24, D24, AND E24 are TRUE, then 10*1; otherwise 10*0</t>
  </si>
  <si>
    <t>IF C25, D25, AND E25 are TRUE, then 10*1; otherwise 10*0</t>
  </si>
  <si>
    <t>TRUE + TRUE + FALSE</t>
  </si>
  <si>
    <t>NOT (x)</t>
  </si>
  <si>
    <t>Simple boolean</t>
  </si>
  <si>
    <t>=IF(OR(C22=E22,D22=E22),F22, G22)</t>
  </si>
  <si>
    <t>Staff Member</t>
  </si>
  <si>
    <t>Alex</t>
  </si>
  <si>
    <t>Ben</t>
  </si>
  <si>
    <t>Mary</t>
  </si>
  <si>
    <t>IT Experience?</t>
  </si>
  <si>
    <t>Sourcing Expertise</t>
  </si>
  <si>
    <t>Operating Entity</t>
  </si>
  <si>
    <t>FFIC</t>
  </si>
  <si>
    <t>Global Risk</t>
  </si>
  <si>
    <t>Allianz Life</t>
  </si>
  <si>
    <t>Other</t>
  </si>
  <si>
    <t>Temporary Staff</t>
  </si>
  <si>
    <t>IT Hardware</t>
  </si>
  <si>
    <t>Overnight Shipping</t>
  </si>
  <si>
    <t>Choose which operating companies to include in the sourcing project baseline calculations:</t>
  </si>
  <si>
    <t>Has Bandwidth?</t>
  </si>
  <si>
    <t>Operating Entity Total</t>
  </si>
  <si>
    <t>Here are a couple of examples that show how to arrive at a TRUE/FALSE answer and also what you can do with the TRUE/FALSE result</t>
  </si>
  <si>
    <t>Examples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</si>
</sst>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#,##0.0_);[Red]\(#,##0.0\)"/>
    <numFmt numFmtId="166" formatCode="0.0%"/>
    <numFmt numFmtId="167" formatCode="#,##0.00000000000_);[Red]\(#,##0.00000000000\)"/>
    <numFmt numFmtId="168" formatCode="_(* #,##0_);_(* \(#,##0\);_(* &quot;-&quot;??_);_(@_)"/>
    <numFmt numFmtId="169" formatCode="#.00,,_);\(#.00,,\)"/>
    <numFmt numFmtId="170" formatCode="&quot;$&quot;#.00,,_);\(&quot;$&quot;#.00,,\)"/>
    <numFmt numFmtId="171" formatCode="&quot;$&quot;#.0,,_);\(&quot;$&quot;#.0,,\)"/>
    <numFmt numFmtId="172" formatCode="#,##0.0"/>
    <numFmt numFmtId="173" formatCode="#,##0.00000000"/>
    <numFmt numFmtId="174" formatCode="00000"/>
    <numFmt numFmtId="175" formatCode="_(* #,##0.0_);_(* \(#,##0.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_);[Red]\(&quot;$&quot;#,##0.0\)"/>
    <numFmt numFmtId="179" formatCode="#,##0.000_);[Red]\(#,##0.000\)"/>
    <numFmt numFmtId="180" formatCode="#,##0.0000_);[Red]\(#,##0.0000\)"/>
    <numFmt numFmtId="181" formatCode="&quot;$&quot;#,##0.0_);\(&quot;$&quot;#,##0.0\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22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Protection="0">
      <alignment horizontal="centerContinuous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Continuous"/>
    </xf>
  </cellStyleXfs>
  <cellXfs count="44">
    <xf numFmtId="0" fontId="0" fillId="0" borderId="0" xfId="0" applyAlignment="1">
      <alignment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24" applyFont="1" applyAlignment="1">
      <alignment vertical="top"/>
      <protection/>
    </xf>
    <xf numFmtId="0" fontId="1" fillId="0" borderId="0" xfId="26" applyFont="1" applyAlignment="1">
      <alignment horizontal="left" vertical="top"/>
    </xf>
    <xf numFmtId="0" fontId="0" fillId="0" borderId="0" xfId="24" applyFont="1" applyAlignment="1">
      <alignment horizontal="center" vertical="top"/>
      <protection/>
    </xf>
    <xf numFmtId="0" fontId="2" fillId="2" borderId="2" xfId="15" applyFont="1" applyFill="1" applyBorder="1" applyAlignment="1">
      <alignment horizontal="centerContinuous" vertical="top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0" xfId="24" applyFont="1" applyAlignment="1">
      <alignment vertical="top" wrapText="1"/>
      <protection/>
    </xf>
    <xf numFmtId="0" fontId="0" fillId="0" borderId="2" xfId="24" applyFont="1" applyBorder="1" applyAlignment="1" quotePrefix="1">
      <alignment horizontal="left" vertical="top"/>
      <protection/>
    </xf>
    <xf numFmtId="0" fontId="0" fillId="0" borderId="2" xfId="24" applyFont="1" applyBorder="1" applyAlignment="1">
      <alignment horizontal="center" vertical="top"/>
      <protection/>
    </xf>
    <xf numFmtId="0" fontId="0" fillId="0" borderId="2" xfId="24" applyFont="1" applyBorder="1" applyAlignment="1">
      <alignment horizontal="left" vertical="top"/>
      <protection/>
    </xf>
    <xf numFmtId="0" fontId="0" fillId="0" borderId="2" xfId="24" applyFont="1" applyBorder="1" applyAlignment="1">
      <alignment vertical="top" wrapText="1"/>
      <protection/>
    </xf>
    <xf numFmtId="0" fontId="0" fillId="0" borderId="2" xfId="24" applyFont="1" applyBorder="1" applyAlignment="1" quotePrefix="1">
      <alignment horizontal="left" vertical="top" wrapText="1"/>
      <protection/>
    </xf>
    <xf numFmtId="0" fontId="0" fillId="0" borderId="2" xfId="24" applyFont="1" applyBorder="1" applyAlignment="1">
      <alignment horizontal="left" vertical="top" wrapText="1"/>
      <protection/>
    </xf>
    <xf numFmtId="0" fontId="0" fillId="2" borderId="3" xfId="24" applyFont="1" applyFill="1" applyBorder="1" applyAlignment="1">
      <alignment horizontal="left" vertical="top" wrapText="1"/>
      <protection/>
    </xf>
    <xf numFmtId="0" fontId="0" fillId="2" borderId="0" xfId="24" applyFont="1" applyFill="1" applyBorder="1" applyAlignment="1">
      <alignment horizontal="left" vertical="top"/>
      <protection/>
    </xf>
    <xf numFmtId="0" fontId="0" fillId="2" borderId="0" xfId="24" applyFont="1" applyFill="1" applyBorder="1" applyAlignment="1">
      <alignment horizontal="center" vertical="top"/>
      <protection/>
    </xf>
    <xf numFmtId="0" fontId="0" fillId="2" borderId="0" xfId="24" applyFont="1" applyFill="1" applyBorder="1" applyAlignment="1">
      <alignment vertical="top" wrapText="1"/>
      <protection/>
    </xf>
    <xf numFmtId="0" fontId="0" fillId="2" borderId="4" xfId="24" applyFont="1" applyFill="1" applyBorder="1" applyAlignment="1">
      <alignment vertical="top" wrapText="1"/>
      <protection/>
    </xf>
    <xf numFmtId="0" fontId="0" fillId="0" borderId="0" xfId="0" applyFont="1" applyAlignment="1">
      <alignment vertical="top"/>
    </xf>
    <xf numFmtId="0" fontId="2" fillId="0" borderId="0" xfId="26" applyFont="1" applyAlignment="1">
      <alignment horizontal="centerContinuous" vertical="top"/>
    </xf>
    <xf numFmtId="0" fontId="2" fillId="0" borderId="0" xfId="26" applyFont="1" applyAlignment="1">
      <alignment horizontal="centerContinuous" vertical="top" wrapText="1"/>
    </xf>
    <xf numFmtId="0" fontId="0" fillId="5" borderId="2" xfId="0" applyFill="1" applyBorder="1" applyAlignment="1">
      <alignment vertical="center"/>
    </xf>
    <xf numFmtId="38" fontId="2" fillId="2" borderId="2" xfId="15" applyFont="1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0" fontId="2" fillId="2" borderId="2" xfId="15" applyFont="1" applyFill="1" applyBorder="1" applyAlignment="1">
      <alignment horizontal="center" vertical="top"/>
    </xf>
    <xf numFmtId="0" fontId="2" fillId="2" borderId="2" xfId="15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</cellXfs>
  <cellStyles count="13">
    <cellStyle name="Normal" xfId="0"/>
    <cellStyle name="Column Head" xfId="15"/>
    <cellStyle name="Comma" xfId="16"/>
    <cellStyle name="Comma [0]" xfId="17"/>
    <cellStyle name="Comma [2]" xfId="18"/>
    <cellStyle name="Currency" xfId="19"/>
    <cellStyle name="Currency [0]" xfId="20"/>
    <cellStyle name="Currency [2]" xfId="21"/>
    <cellStyle name="Followed Hyperlink" xfId="22"/>
    <cellStyle name="Hyperlink" xfId="23"/>
    <cellStyle name="Normal_FunWithSpreadsheets" xfId="24"/>
    <cellStyle name="Percent" xfId="25"/>
    <cellStyle name="Title" xfId="26"/>
  </cellStyles>
  <dxfs count="3">
    <dxf>
      <fill>
        <patternFill>
          <bgColor rgb="FF99CC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9"/>
  <sheetViews>
    <sheetView showGridLines="0" tabSelected="1" workbookViewId="0" topLeftCell="A1">
      <selection activeCell="J14" sqref="J14"/>
    </sheetView>
  </sheetViews>
  <sheetFormatPr defaultColWidth="9.140625" defaultRowHeight="12.75"/>
  <cols>
    <col min="1" max="1" width="30.140625" style="10" customWidth="1"/>
    <col min="2" max="2" width="10.7109375" style="10" customWidth="1"/>
    <col min="3" max="5" width="4.00390625" style="10" customWidth="1"/>
    <col min="6" max="7" width="10.7109375" style="10" customWidth="1"/>
    <col min="8" max="8" width="27.28125" style="16" customWidth="1"/>
    <col min="9" max="9" width="31.00390625" style="10" customWidth="1"/>
    <col min="10" max="16384" width="9.140625" style="10" customWidth="1"/>
  </cols>
  <sheetData>
    <row r="1" ht="18">
      <c r="A1" s="11" t="s">
        <v>32</v>
      </c>
    </row>
    <row r="2" spans="1:8" ht="12.75">
      <c r="A2" s="28" t="s">
        <v>86</v>
      </c>
      <c r="B2" s="29"/>
      <c r="C2" s="29"/>
      <c r="D2" s="29"/>
      <c r="E2" s="29"/>
      <c r="F2" s="29"/>
      <c r="G2" s="29"/>
      <c r="H2" s="30"/>
    </row>
    <row r="4" ht="12.75">
      <c r="A4" s="10" t="s">
        <v>85</v>
      </c>
    </row>
    <row r="6" spans="1:9" ht="12.75">
      <c r="A6" s="32" t="s">
        <v>3</v>
      </c>
      <c r="B6" s="32" t="s">
        <v>4</v>
      </c>
      <c r="C6" s="34" t="s">
        <v>5</v>
      </c>
      <c r="D6" s="33"/>
      <c r="E6" s="33"/>
      <c r="F6" s="13" t="s">
        <v>2</v>
      </c>
      <c r="G6" s="13"/>
      <c r="H6" s="35" t="s">
        <v>6</v>
      </c>
      <c r="I6" s="34" t="s">
        <v>48</v>
      </c>
    </row>
    <row r="7" spans="1:9" ht="12.75">
      <c r="A7" s="33"/>
      <c r="B7" s="33"/>
      <c r="C7" s="33"/>
      <c r="D7" s="33"/>
      <c r="E7" s="33"/>
      <c r="F7" s="13" t="b">
        <v>1</v>
      </c>
      <c r="G7" s="13" t="b">
        <v>0</v>
      </c>
      <c r="H7" s="36"/>
      <c r="I7" s="33"/>
    </row>
    <row r="8" spans="1:9" ht="12.75">
      <c r="A8" s="21" t="s">
        <v>33</v>
      </c>
      <c r="B8" s="17" t="b">
        <f>C8=D8</f>
        <v>1</v>
      </c>
      <c r="C8" s="18">
        <v>1</v>
      </c>
      <c r="D8" s="18">
        <v>1</v>
      </c>
      <c r="E8" s="18"/>
      <c r="F8" s="19"/>
      <c r="G8" s="19"/>
      <c r="H8" s="20" t="s">
        <v>66</v>
      </c>
      <c r="I8" s="20" t="s">
        <v>49</v>
      </c>
    </row>
    <row r="9" spans="1:9" ht="12.75">
      <c r="A9" s="21" t="s">
        <v>34</v>
      </c>
      <c r="B9" s="17" t="b">
        <f>C9=D9</f>
        <v>0</v>
      </c>
      <c r="C9" s="18">
        <v>1</v>
      </c>
      <c r="D9" s="18"/>
      <c r="E9" s="18"/>
      <c r="F9" s="19"/>
      <c r="G9" s="19"/>
      <c r="H9" s="20" t="s">
        <v>66</v>
      </c>
      <c r="I9" s="20" t="s">
        <v>50</v>
      </c>
    </row>
    <row r="10" spans="1:9" ht="12.75">
      <c r="A10" s="23"/>
      <c r="B10" s="24"/>
      <c r="C10" s="25"/>
      <c r="D10" s="25"/>
      <c r="E10" s="25"/>
      <c r="F10" s="24"/>
      <c r="G10" s="24"/>
      <c r="H10" s="26"/>
      <c r="I10" s="27"/>
    </row>
    <row r="11" spans="1:9" ht="12.75">
      <c r="A11" s="21" t="s">
        <v>35</v>
      </c>
      <c r="B11" s="17" t="b">
        <f>AND(C11,D11,E11)</f>
        <v>0</v>
      </c>
      <c r="C11" s="18">
        <v>1</v>
      </c>
      <c r="D11" s="18">
        <v>1</v>
      </c>
      <c r="E11" s="18">
        <v>0</v>
      </c>
      <c r="F11" s="19"/>
      <c r="G11" s="19"/>
      <c r="H11" s="20" t="s">
        <v>7</v>
      </c>
      <c r="I11" s="20" t="s">
        <v>51</v>
      </c>
    </row>
    <row r="12" spans="1:9" ht="25.5">
      <c r="A12" s="21" t="s">
        <v>36</v>
      </c>
      <c r="B12" s="17" t="b">
        <f>NOT(AND(C12,D12,E12))</f>
        <v>1</v>
      </c>
      <c r="C12" s="18">
        <v>1</v>
      </c>
      <c r="D12" s="18">
        <v>1</v>
      </c>
      <c r="E12" s="18">
        <v>0</v>
      </c>
      <c r="F12" s="19"/>
      <c r="G12" s="19"/>
      <c r="H12" s="20" t="s">
        <v>8</v>
      </c>
      <c r="I12" s="20" t="s">
        <v>52</v>
      </c>
    </row>
    <row r="13" spans="1:9" ht="12.75">
      <c r="A13" s="21" t="s">
        <v>37</v>
      </c>
      <c r="B13" s="17" t="b">
        <f>OR(C13,D13,E13)</f>
        <v>1</v>
      </c>
      <c r="C13" s="18">
        <v>1</v>
      </c>
      <c r="D13" s="18">
        <v>0</v>
      </c>
      <c r="E13" s="18">
        <v>0</v>
      </c>
      <c r="F13" s="19"/>
      <c r="G13" s="19"/>
      <c r="H13" s="20" t="s">
        <v>9</v>
      </c>
      <c r="I13" s="20" t="s">
        <v>53</v>
      </c>
    </row>
    <row r="14" spans="1:9" ht="12.75">
      <c r="A14" s="22"/>
      <c r="B14" s="19"/>
      <c r="C14" s="18"/>
      <c r="D14" s="18"/>
      <c r="E14" s="18"/>
      <c r="F14" s="19"/>
      <c r="G14" s="19"/>
      <c r="H14" s="20"/>
      <c r="I14" s="20"/>
    </row>
    <row r="15" spans="1:9" ht="25.5">
      <c r="A15" s="21" t="s">
        <v>38</v>
      </c>
      <c r="B15" s="17" t="str">
        <f>IF(C15=D15,F15,G15)</f>
        <v>Scenario 2</v>
      </c>
      <c r="C15" s="18">
        <v>2</v>
      </c>
      <c r="D15" s="18">
        <v>1</v>
      </c>
      <c r="E15" s="18"/>
      <c r="F15" s="19" t="s">
        <v>29</v>
      </c>
      <c r="G15" s="19" t="s">
        <v>30</v>
      </c>
      <c r="H15" s="20" t="s">
        <v>10</v>
      </c>
      <c r="I15" s="20" t="s">
        <v>54</v>
      </c>
    </row>
    <row r="16" spans="1:9" ht="25.5">
      <c r="A16" s="21" t="s">
        <v>39</v>
      </c>
      <c r="B16" s="17" t="str">
        <f>IF(C16,F16,G16)</f>
        <v>Scenario 1</v>
      </c>
      <c r="C16" s="18">
        <v>1</v>
      </c>
      <c r="D16" s="18"/>
      <c r="E16" s="18"/>
      <c r="F16" s="19" t="s">
        <v>29</v>
      </c>
      <c r="G16" s="19" t="s">
        <v>30</v>
      </c>
      <c r="H16" s="20" t="s">
        <v>11</v>
      </c>
      <c r="I16" s="20" t="s">
        <v>55</v>
      </c>
    </row>
    <row r="17" spans="1:9" ht="25.5">
      <c r="A17" s="21" t="s">
        <v>40</v>
      </c>
      <c r="B17" s="17">
        <f>IF(C17,D17/C17,0)</f>
        <v>0</v>
      </c>
      <c r="C17" s="18">
        <v>0</v>
      </c>
      <c r="D17" s="18">
        <v>1</v>
      </c>
      <c r="E17" s="18"/>
      <c r="F17" s="19"/>
      <c r="G17" s="19"/>
      <c r="H17" s="20" t="s">
        <v>12</v>
      </c>
      <c r="I17" s="20" t="s">
        <v>56</v>
      </c>
    </row>
    <row r="18" spans="1:9" ht="12.75">
      <c r="A18" s="23"/>
      <c r="B18" s="24"/>
      <c r="C18" s="25"/>
      <c r="D18" s="25"/>
      <c r="E18" s="25"/>
      <c r="F18" s="24"/>
      <c r="G18" s="24"/>
      <c r="H18" s="26"/>
      <c r="I18" s="27"/>
    </row>
    <row r="19" spans="1:9" ht="25.5">
      <c r="A19" s="21" t="s">
        <v>41</v>
      </c>
      <c r="B19" s="17" t="str">
        <f>IF(AND(C19=1,D19=1),F19,G19)</f>
        <v>Scenario 1</v>
      </c>
      <c r="C19" s="18">
        <v>1</v>
      </c>
      <c r="D19" s="18">
        <v>1</v>
      </c>
      <c r="E19" s="18"/>
      <c r="F19" s="19" t="s">
        <v>29</v>
      </c>
      <c r="G19" s="19" t="s">
        <v>30</v>
      </c>
      <c r="H19" s="20" t="s">
        <v>13</v>
      </c>
      <c r="I19" s="20" t="s">
        <v>57</v>
      </c>
    </row>
    <row r="20" spans="1:9" ht="25.5">
      <c r="A20" s="21" t="s">
        <v>42</v>
      </c>
      <c r="B20" s="17" t="str">
        <f>IF(AND(C20=1,D20=1),F20,G20)</f>
        <v>Scenario 2</v>
      </c>
      <c r="C20" s="18">
        <v>1</v>
      </c>
      <c r="D20" s="18">
        <v>0</v>
      </c>
      <c r="E20" s="18"/>
      <c r="F20" s="19" t="s">
        <v>29</v>
      </c>
      <c r="G20" s="19" t="s">
        <v>30</v>
      </c>
      <c r="H20" s="20" t="s">
        <v>13</v>
      </c>
      <c r="I20" s="20" t="s">
        <v>58</v>
      </c>
    </row>
    <row r="21" spans="1:9" ht="25.5">
      <c r="A21" s="21" t="s">
        <v>43</v>
      </c>
      <c r="B21" s="17" t="str">
        <f>IF(AND(C21,D21,E21),F21,G21)</f>
        <v>Scenario 1</v>
      </c>
      <c r="C21" s="18">
        <v>0.1</v>
      </c>
      <c r="D21" s="18">
        <v>-2</v>
      </c>
      <c r="E21" s="18">
        <v>1</v>
      </c>
      <c r="F21" s="19" t="s">
        <v>29</v>
      </c>
      <c r="G21" s="19" t="s">
        <v>30</v>
      </c>
      <c r="H21" s="20" t="s">
        <v>14</v>
      </c>
      <c r="I21" s="20" t="s">
        <v>59</v>
      </c>
    </row>
    <row r="22" spans="1:9" ht="25.5">
      <c r="A22" s="21" t="s">
        <v>44</v>
      </c>
      <c r="B22" s="17" t="str">
        <f>IF(AND(C22,D22,E22),F22,G22)</f>
        <v>Scenario 2</v>
      </c>
      <c r="C22" s="18">
        <v>1</v>
      </c>
      <c r="D22" s="18">
        <v>1</v>
      </c>
      <c r="E22" s="18">
        <v>0</v>
      </c>
      <c r="F22" s="19" t="s">
        <v>29</v>
      </c>
      <c r="G22" s="19" t="s">
        <v>30</v>
      </c>
      <c r="H22" s="20" t="s">
        <v>14</v>
      </c>
      <c r="I22" s="20" t="s">
        <v>60</v>
      </c>
    </row>
    <row r="23" spans="1:9" ht="25.5">
      <c r="A23" s="21" t="s">
        <v>67</v>
      </c>
      <c r="B23" s="17" t="str">
        <f>IF(OR(C23=E23,D23=E23),F23,G23)</f>
        <v>Scenario 1</v>
      </c>
      <c r="C23" s="18">
        <v>1</v>
      </c>
      <c r="D23" s="18">
        <v>0</v>
      </c>
      <c r="E23" s="18">
        <v>1</v>
      </c>
      <c r="F23" s="19" t="s">
        <v>29</v>
      </c>
      <c r="G23" s="19" t="s">
        <v>30</v>
      </c>
      <c r="H23" s="20" t="s">
        <v>15</v>
      </c>
      <c r="I23" s="20" t="s">
        <v>61</v>
      </c>
    </row>
    <row r="24" spans="1:9" ht="12.75">
      <c r="A24" s="23"/>
      <c r="B24" s="24"/>
      <c r="C24" s="25"/>
      <c r="D24" s="25"/>
      <c r="E24" s="25"/>
      <c r="F24" s="24"/>
      <c r="G24" s="24"/>
      <c r="H24" s="26"/>
      <c r="I24" s="27"/>
    </row>
    <row r="25" spans="1:9" ht="25.5">
      <c r="A25" s="21" t="s">
        <v>45</v>
      </c>
      <c r="B25" s="17">
        <f>AND(C25,D25,E25)*10</f>
        <v>0</v>
      </c>
      <c r="C25" s="18">
        <v>1</v>
      </c>
      <c r="D25" s="18">
        <v>1</v>
      </c>
      <c r="E25" s="18">
        <v>0</v>
      </c>
      <c r="F25" s="19"/>
      <c r="G25" s="19"/>
      <c r="H25" s="20" t="s">
        <v>16</v>
      </c>
      <c r="I25" s="20" t="s">
        <v>62</v>
      </c>
    </row>
    <row r="26" spans="1:9" ht="25.5">
      <c r="A26" s="21" t="s">
        <v>46</v>
      </c>
      <c r="B26" s="17">
        <f>AND(C26,D26,E26)*10</f>
        <v>10</v>
      </c>
      <c r="C26" s="18">
        <v>1</v>
      </c>
      <c r="D26" s="18">
        <v>1</v>
      </c>
      <c r="E26" s="18">
        <v>1</v>
      </c>
      <c r="F26" s="19"/>
      <c r="G26" s="19"/>
      <c r="H26" s="20" t="s">
        <v>16</v>
      </c>
      <c r="I26" s="20" t="s">
        <v>63</v>
      </c>
    </row>
    <row r="27" spans="1:9" ht="25.5">
      <c r="A27" s="21" t="s">
        <v>17</v>
      </c>
      <c r="B27" s="17">
        <f>(1=1)+(2=2)+(3=2)</f>
        <v>2</v>
      </c>
      <c r="C27" s="18"/>
      <c r="D27" s="18"/>
      <c r="E27" s="18"/>
      <c r="F27" s="19"/>
      <c r="G27" s="19"/>
      <c r="H27" s="20" t="s">
        <v>16</v>
      </c>
      <c r="I27" s="20" t="s">
        <v>64</v>
      </c>
    </row>
    <row r="28" spans="1:9" ht="25.5">
      <c r="A28" s="21" t="s">
        <v>18</v>
      </c>
      <c r="B28" s="17" t="b">
        <f>NOT(5)</f>
        <v>0</v>
      </c>
      <c r="C28" s="18"/>
      <c r="D28" s="18"/>
      <c r="E28" s="18"/>
      <c r="F28" s="19"/>
      <c r="G28" s="19"/>
      <c r="H28" s="20" t="s">
        <v>19</v>
      </c>
      <c r="I28" s="20" t="s">
        <v>65</v>
      </c>
    </row>
    <row r="29" spans="3:5" ht="12.75">
      <c r="C29" s="12"/>
      <c r="D29" s="12"/>
      <c r="E29" s="12"/>
    </row>
  </sheetData>
  <mergeCells count="5">
    <mergeCell ref="A6:A7"/>
    <mergeCell ref="I6:I7"/>
    <mergeCell ref="H6:H7"/>
    <mergeCell ref="C6:E7"/>
    <mergeCell ref="B6:B7"/>
  </mergeCells>
  <printOptions horizontalCentered="1" verticalCentered="1"/>
  <pageMargins left="0.25" right="0.25" top="0.5" bottom="0.75" header="0.5" footer="0.5"/>
  <pageSetup horizontalDpi="600" verticalDpi="600" orientation="landscape" r:id="rId1"/>
  <headerFooter alignWithMargins="0">
    <oddFooter>&amp;L&amp;8&amp;P of &amp;N&amp;C&amp;"Arial,Bold"&amp;8Confidential&amp;R&amp;8&amp;F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7109375" style="2" customWidth="1"/>
    <col min="2" max="2" width="19.28125" style="3" bestFit="1" customWidth="1"/>
    <col min="3" max="8" width="12.7109375" style="3" customWidth="1"/>
    <col min="9" max="16384" width="9.140625" style="3" customWidth="1"/>
  </cols>
  <sheetData>
    <row r="1" ht="18">
      <c r="A1" s="11" t="s">
        <v>31</v>
      </c>
    </row>
    <row r="2" s="8" customFormat="1" ht="12.75"/>
    <row r="3" spans="7:8" ht="12.75">
      <c r="G3" s="31"/>
      <c r="H3" s="3" t="s">
        <v>23</v>
      </c>
    </row>
    <row r="4" spans="1:8" ht="12.75">
      <c r="A4" s="2" t="s">
        <v>25</v>
      </c>
      <c r="G4" s="14"/>
      <c r="H4" s="3" t="s">
        <v>24</v>
      </c>
    </row>
    <row r="5" spans="7:8" ht="12.75">
      <c r="G5" s="15"/>
      <c r="H5" s="3" t="s">
        <v>47</v>
      </c>
    </row>
    <row r="6" ht="12.75">
      <c r="A6" s="8" t="s">
        <v>22</v>
      </c>
    </row>
    <row r="8" spans="1:7" s="5" customFormat="1" ht="25.5">
      <c r="A8" s="4"/>
      <c r="B8" s="1" t="s">
        <v>68</v>
      </c>
      <c r="C8" s="1" t="s">
        <v>83</v>
      </c>
      <c r="D8" s="1" t="s">
        <v>72</v>
      </c>
      <c r="E8" s="1" t="s">
        <v>73</v>
      </c>
      <c r="F8" s="40" t="s">
        <v>21</v>
      </c>
      <c r="G8" s="40"/>
    </row>
    <row r="9" spans="2:7" ht="19.5" customHeight="1">
      <c r="B9" s="3" t="s">
        <v>20</v>
      </c>
      <c r="C9" s="3" t="b">
        <v>1</v>
      </c>
      <c r="D9" s="3" t="b">
        <v>0</v>
      </c>
      <c r="E9" s="3" t="b">
        <v>1</v>
      </c>
      <c r="F9" s="41" t="str">
        <f>IF(AND(C9,D9,E9),"Meets all requirements","Only meets "&amp;C9+D9+E9&amp;" requirements")</f>
        <v>Only meets 2 requirements</v>
      </c>
      <c r="G9" s="41"/>
    </row>
    <row r="10" spans="2:7" ht="19.5" customHeight="1">
      <c r="B10" s="3" t="s">
        <v>69</v>
      </c>
      <c r="C10" s="3" t="b">
        <v>0</v>
      </c>
      <c r="D10" s="3" t="b">
        <v>1</v>
      </c>
      <c r="E10" s="3" t="b">
        <v>0</v>
      </c>
      <c r="F10" s="41" t="str">
        <f>IF(AND(C10,D10,E10),"Meets all requirements","Only meets "&amp;C10+D10+E10&amp;" requirements")</f>
        <v>Only meets 1 requirements</v>
      </c>
      <c r="G10" s="41"/>
    </row>
    <row r="11" spans="1:7" ht="19.5" customHeight="1">
      <c r="A11" s="6"/>
      <c r="B11" s="3" t="s">
        <v>70</v>
      </c>
      <c r="C11" s="3" t="b">
        <v>0</v>
      </c>
      <c r="D11" s="3" t="b">
        <v>0</v>
      </c>
      <c r="E11" s="3" t="b">
        <v>0</v>
      </c>
      <c r="F11" s="41" t="str">
        <f>IF(AND(C11,D11,E11),"Meets all requirements","Only meets "&amp;C11+D11+E11&amp;" requirements")</f>
        <v>Only meets 0 requirements</v>
      </c>
      <c r="G11" s="41"/>
    </row>
    <row r="12" spans="2:7" ht="19.5" customHeight="1">
      <c r="B12" s="3" t="s">
        <v>71</v>
      </c>
      <c r="C12" s="3" t="b">
        <v>1</v>
      </c>
      <c r="D12" s="3" t="b">
        <v>1</v>
      </c>
      <c r="E12" s="3" t="b">
        <v>1</v>
      </c>
      <c r="F12" s="41" t="str">
        <f>IF(AND(C12,D12,E12),"Meets all requirements","Only meets "&amp;C12+D12+E12&amp;" requirements")</f>
        <v>Meets all requirements</v>
      </c>
      <c r="G12" s="41"/>
    </row>
    <row r="13" ht="16.5" customHeight="1"/>
    <row r="14" ht="16.5" customHeight="1"/>
    <row r="15" ht="12.75">
      <c r="A15" s="2" t="s">
        <v>28</v>
      </c>
    </row>
    <row r="17" ht="12.75">
      <c r="A17" s="3" t="s">
        <v>82</v>
      </c>
    </row>
    <row r="18" ht="12.75">
      <c r="A18" s="3"/>
    </row>
    <row r="19" spans="2:7" ht="12.75">
      <c r="B19" s="37" t="s">
        <v>26</v>
      </c>
      <c r="C19" s="39" t="s">
        <v>74</v>
      </c>
      <c r="D19" s="39"/>
      <c r="E19" s="39"/>
      <c r="F19" s="39"/>
      <c r="G19" s="42" t="s">
        <v>27</v>
      </c>
    </row>
    <row r="20" spans="2:7" ht="12.75">
      <c r="B20" s="38"/>
      <c r="C20" s="9" t="s">
        <v>75</v>
      </c>
      <c r="D20" s="9" t="s">
        <v>76</v>
      </c>
      <c r="E20" s="9" t="s">
        <v>77</v>
      </c>
      <c r="F20" s="9" t="s">
        <v>78</v>
      </c>
      <c r="G20" s="43"/>
    </row>
    <row r="21" spans="3:6" ht="19.5" customHeight="1">
      <c r="C21" s="3" t="b">
        <v>1</v>
      </c>
      <c r="D21" s="3" t="b">
        <v>0</v>
      </c>
      <c r="E21" s="3" t="b">
        <v>0</v>
      </c>
      <c r="F21" s="3" t="b">
        <v>1</v>
      </c>
    </row>
    <row r="22" ht="12.75"/>
    <row r="23" spans="2:8" ht="12.75">
      <c r="B23" s="3" t="s">
        <v>0</v>
      </c>
      <c r="C23" s="7">
        <v>50</v>
      </c>
      <c r="D23" s="7">
        <v>30</v>
      </c>
      <c r="E23" s="7">
        <v>27</v>
      </c>
      <c r="F23" s="7">
        <v>15</v>
      </c>
      <c r="G23" s="7">
        <f>SUMIF($C$21:$F$21,"=TRUE",C23:F23)</f>
        <v>65</v>
      </c>
      <c r="H23" s="3" t="s">
        <v>1</v>
      </c>
    </row>
    <row r="24" spans="2:7" ht="12.75">
      <c r="B24" s="3" t="s">
        <v>79</v>
      </c>
      <c r="C24" s="7">
        <v>25</v>
      </c>
      <c r="D24" s="7">
        <v>15</v>
      </c>
      <c r="E24" s="7">
        <v>12</v>
      </c>
      <c r="F24" s="7">
        <v>10</v>
      </c>
      <c r="G24" s="7">
        <f>SUMIF($C$21:$F$21,"=TRUE",C24:F24)</f>
        <v>35</v>
      </c>
    </row>
    <row r="25" spans="2:7" ht="12.75">
      <c r="B25" s="3" t="s">
        <v>81</v>
      </c>
      <c r="C25" s="7">
        <v>15</v>
      </c>
      <c r="D25" s="7">
        <v>12</v>
      </c>
      <c r="E25" s="7">
        <v>8</v>
      </c>
      <c r="F25" s="7">
        <v>6</v>
      </c>
      <c r="G25" s="7">
        <f>SUMIF($C$21:$F$21,"=TRUE",C25:F25)</f>
        <v>21</v>
      </c>
    </row>
    <row r="26" spans="2:7" ht="12.75">
      <c r="B26" s="3" t="s">
        <v>80</v>
      </c>
      <c r="C26" s="7">
        <v>10</v>
      </c>
      <c r="D26" s="7">
        <v>7</v>
      </c>
      <c r="E26" s="7">
        <v>5</v>
      </c>
      <c r="F26" s="7">
        <v>3</v>
      </c>
      <c r="G26" s="7">
        <f>SUMIF($C$21:$F$21,"=TRUE",C26:F26)</f>
        <v>13</v>
      </c>
    </row>
    <row r="27" spans="3:7" ht="12.75">
      <c r="C27" s="7"/>
      <c r="D27" s="7"/>
      <c r="E27" s="7"/>
      <c r="F27" s="7"/>
      <c r="G27" s="7"/>
    </row>
    <row r="28" spans="2:7" ht="12.75">
      <c r="B28" s="3" t="s">
        <v>84</v>
      </c>
      <c r="C28" s="7">
        <f>SUM(C23:C26)*C21</f>
        <v>100</v>
      </c>
      <c r="D28" s="7">
        <f>SUM(D23:D26)*D21</f>
        <v>0</v>
      </c>
      <c r="E28" s="7">
        <f>SUM(E23:E26)*E21</f>
        <v>0</v>
      </c>
      <c r="F28" s="7">
        <f>SUM(F23:F26)*F21</f>
        <v>34</v>
      </c>
      <c r="G28" s="7">
        <f>SUM(C28:F28)</f>
        <v>134</v>
      </c>
    </row>
  </sheetData>
  <mergeCells count="8">
    <mergeCell ref="B19:B20"/>
    <mergeCell ref="C19:F19"/>
    <mergeCell ref="F8:G8"/>
    <mergeCell ref="F9:G9"/>
    <mergeCell ref="F10:G10"/>
    <mergeCell ref="F11:G11"/>
    <mergeCell ref="F12:G12"/>
    <mergeCell ref="G19:G20"/>
  </mergeCells>
  <conditionalFormatting sqref="F9:G12">
    <cfRule type="expression" priority="1" dxfId="0" stopIfTrue="1">
      <formula>AND(C9,D9,E9)</formula>
    </cfRule>
    <cfRule type="expression" priority="2" dxfId="1" stopIfTrue="1">
      <formula>OR(C9+D9+E9=1,C9+D9+E9=2)</formula>
    </cfRule>
    <cfRule type="expression" priority="3" dxfId="2" stopIfTrue="1">
      <formula>OR(C9+D9+E9=0)</formula>
    </cfRule>
  </conditionalFormatting>
  <printOptions/>
  <pageMargins left="0.75" right="0.75" top="0.75" bottom="0.75" header="0.5" footer="0.5"/>
  <pageSetup horizontalDpi="600" verticalDpi="600" orientation="landscape" r:id="rId2"/>
  <headerFooter alignWithMargins="0">
    <oddFooter>&amp;L&amp;8&amp;P of &amp;N&amp;C&amp;"Arial,Bold"&amp;8Confidential&amp;R&amp;F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 of the Week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cp:lastPrinted>2005-09-06T23:54:34Z</cp:lastPrinted>
  <dcterms:created xsi:type="dcterms:W3CDTF">2001-02-11T00:14:02Z</dcterms:created>
  <dcterms:modified xsi:type="dcterms:W3CDTF">2007-09-02T14:29:50Z</dcterms:modified>
  <cp:category/>
  <cp:version/>
  <cp:contentType/>
  <cp:contentStatus/>
</cp:coreProperties>
</file>